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ine/Downloads/Korelācija/"/>
    </mc:Choice>
  </mc:AlternateContent>
  <xr:revisionPtr revIDLastSave="0" documentId="13_ncr:1_{8F43BE2D-F1EF-614D-8836-0B56DEAA1F09}" xr6:coauthVersionLast="47" xr6:coauthVersionMax="47" xr10:uidLastSave="{00000000-0000-0000-0000-000000000000}"/>
  <bookViews>
    <workbookView xWindow="0" yWindow="500" windowWidth="25600" windowHeight="14080" xr2:uid="{43E49CAE-3C69-4446-8E30-56BE9511B563}"/>
  </bookViews>
  <sheets>
    <sheet name="1. uzdevums" sheetId="1" r:id="rId1"/>
    <sheet name="2. uzdevums" sheetId="2" r:id="rId2"/>
    <sheet name="3. uzdevum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3" l="1"/>
  <c r="B14" i="3"/>
  <c r="B12" i="3"/>
  <c r="A16" i="3"/>
  <c r="A17" i="3"/>
  <c r="A15" i="3"/>
  <c r="A16" i="2"/>
  <c r="A15" i="2"/>
  <c r="D4" i="3"/>
  <c r="D3" i="3"/>
  <c r="D2" i="3"/>
  <c r="D4" i="2"/>
  <c r="D3" i="2"/>
  <c r="B14" i="2" s="1"/>
  <c r="D2" i="2"/>
  <c r="E6" i="1"/>
  <c r="E5" i="1"/>
  <c r="B13" i="1" s="1"/>
  <c r="E4" i="1"/>
  <c r="B12" i="2" l="1"/>
  <c r="B13" i="2"/>
  <c r="B12" i="1"/>
</calcChain>
</file>

<file path=xl/sharedStrings.xml><?xml version="1.0" encoding="utf-8"?>
<sst xmlns="http://schemas.openxmlformats.org/spreadsheetml/2006/main" count="92" uniqueCount="34">
  <si>
    <r>
      <t>Temperatūra,</t>
    </r>
    <r>
      <rPr>
        <b/>
        <vertAlign val="superscript"/>
        <sz val="12"/>
        <color rgb="FFC00000"/>
        <rFont val="Calibri"/>
        <family val="2"/>
      </rPr>
      <t xml:space="preserve"> o</t>
    </r>
    <r>
      <rPr>
        <b/>
        <sz val="12"/>
        <color rgb="FFC00000"/>
        <rFont val="Calibri"/>
        <family val="2"/>
      </rPr>
      <t>C (x)</t>
    </r>
  </si>
  <si>
    <t>Saldējums, kg (y)</t>
  </si>
  <si>
    <t>r</t>
  </si>
  <si>
    <t>a</t>
  </si>
  <si>
    <t>b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</si>
  <si>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</si>
  <si>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</si>
  <si>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</si>
  <si>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</si>
  <si>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</si>
  <si>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</si>
  <si>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</si>
  <si>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</si>
  <si>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</si>
  <si>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</si>
  <si>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</si>
  <si>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</si>
  <si>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</si>
  <si>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</si>
  <si>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</si>
  <si>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</si>
  <si>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</si>
  <si>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</si>
  <si>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</si>
  <si>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</si>
  <si>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</si>
  <si>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</si>
  <si>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</si>
  <si>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Intercept</t>
  </si>
  <si>
    <t>Temperatūra, oC (x)</t>
  </si>
  <si>
    <t>Darba pieredze, gados (x)</t>
  </si>
  <si>
    <t>Darba ražīgums, stundās, y</t>
  </si>
  <si>
    <t>Jaundzimušā bērna garums (cm) x</t>
  </si>
  <si>
    <t>Jaundzimušā bērna svars (cm)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</si>
</sst>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C00000"/>
      <name val="Calibri"/>
      <family val="2"/>
    </font>
    <font>
      <b/>
      <vertAlign val="superscript"/>
      <sz val="12"/>
      <color rgb="FFC00000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Continuous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Korelācijas diagramma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9381233595800524E-2"/>
                  <c:y val="-0.234208588509769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 uzdevums'!$A$2:$A$11</c:f>
              <c:numCache>
                <c:formatCode>General</c:formatCode>
                <c:ptCount val="10"/>
                <c:pt idx="0">
                  <c:v>17</c:v>
                </c:pt>
                <c:pt idx="1">
                  <c:v>28</c:v>
                </c:pt>
                <c:pt idx="2">
                  <c:v>21</c:v>
                </c:pt>
                <c:pt idx="3">
                  <c:v>24</c:v>
                </c:pt>
                <c:pt idx="4">
                  <c:v>27</c:v>
                </c:pt>
                <c:pt idx="5">
                  <c:v>14</c:v>
                </c:pt>
                <c:pt idx="6">
                  <c:v>30</c:v>
                </c:pt>
                <c:pt idx="7">
                  <c:v>33</c:v>
                </c:pt>
                <c:pt idx="8">
                  <c:v>32</c:v>
                </c:pt>
                <c:pt idx="9">
                  <c:v>23</c:v>
                </c:pt>
              </c:numCache>
            </c:numRef>
          </c:xVal>
          <c:yVal>
            <c:numRef>
              <c:f>'1. uzdevums'!$B$2:$B$11</c:f>
              <c:numCache>
                <c:formatCode>General</c:formatCode>
                <c:ptCount val="10"/>
                <c:pt idx="0">
                  <c:v>110</c:v>
                </c:pt>
                <c:pt idx="1">
                  <c:v>165</c:v>
                </c:pt>
                <c:pt idx="2">
                  <c:v>127</c:v>
                </c:pt>
                <c:pt idx="3">
                  <c:v>140</c:v>
                </c:pt>
                <c:pt idx="4">
                  <c:v>151</c:v>
                </c:pt>
                <c:pt idx="5">
                  <c:v>89</c:v>
                </c:pt>
                <c:pt idx="6">
                  <c:v>187</c:v>
                </c:pt>
                <c:pt idx="7">
                  <c:v>205</c:v>
                </c:pt>
                <c:pt idx="8">
                  <c:v>190</c:v>
                </c:pt>
                <c:pt idx="9">
                  <c:v>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9D-924C-858C-6CE69C16E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162335"/>
        <c:axId val="665341711"/>
      </c:scatterChart>
      <c:valAx>
        <c:axId val="671162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341711"/>
        <c:crosses val="autoZero"/>
        <c:crossBetween val="midCat"/>
      </c:valAx>
      <c:valAx>
        <c:axId val="66534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62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Korelācijas diagramma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2674978127734037E-2"/>
                  <c:y val="-0.157801108194808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 uzdevums'!$A$2:$A$11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10</c:v>
                </c:pt>
                <c:pt idx="7">
                  <c:v>13</c:v>
                </c:pt>
                <c:pt idx="8">
                  <c:v>18</c:v>
                </c:pt>
                <c:pt idx="9">
                  <c:v>23</c:v>
                </c:pt>
              </c:numCache>
            </c:numRef>
          </c:xVal>
          <c:yVal>
            <c:numRef>
              <c:f>'2. uzdevums'!$B$2:$B$11</c:f>
              <c:numCache>
                <c:formatCode>General</c:formatCode>
                <c:ptCount val="10"/>
                <c:pt idx="0">
                  <c:v>12.8</c:v>
                </c:pt>
                <c:pt idx="1">
                  <c:v>15.3</c:v>
                </c:pt>
                <c:pt idx="2">
                  <c:v>15.2</c:v>
                </c:pt>
                <c:pt idx="3">
                  <c:v>16.8</c:v>
                </c:pt>
                <c:pt idx="4">
                  <c:v>17.600000000000001</c:v>
                </c:pt>
                <c:pt idx="5">
                  <c:v>17.899999999999999</c:v>
                </c:pt>
                <c:pt idx="6">
                  <c:v>20.100000000000001</c:v>
                </c:pt>
                <c:pt idx="7">
                  <c:v>24</c:v>
                </c:pt>
                <c:pt idx="8">
                  <c:v>26.2</c:v>
                </c:pt>
                <c:pt idx="9">
                  <c:v>27.1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1F-DA43-97E3-B28728258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78351"/>
        <c:axId val="168203167"/>
      </c:scatterChart>
      <c:valAx>
        <c:axId val="16607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03167"/>
        <c:crosses val="autoZero"/>
        <c:crossBetween val="midCat"/>
      </c:valAx>
      <c:valAx>
        <c:axId val="16820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78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Korelācijas diagramma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4487095363079616E-2"/>
                  <c:y val="-0.176319626713327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'3. uzdevums'!$A$2:$A$11</c:f>
              <c:numCache>
                <c:formatCode>General</c:formatCode>
                <c:ptCount val="10"/>
                <c:pt idx="0">
                  <c:v>46</c:v>
                </c:pt>
                <c:pt idx="1">
                  <c:v>48</c:v>
                </c:pt>
                <c:pt idx="2">
                  <c:v>48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52</c:v>
                </c:pt>
                <c:pt idx="7">
                  <c:v>55</c:v>
                </c:pt>
                <c:pt idx="8">
                  <c:v>55</c:v>
                </c:pt>
                <c:pt idx="9">
                  <c:v>56</c:v>
                </c:pt>
              </c:numCache>
            </c:numRef>
          </c:xVal>
          <c:yVal>
            <c:numRef>
              <c:f>'3. uzdevums'!$B$2:$B$11</c:f>
              <c:numCache>
                <c:formatCode>General</c:formatCode>
                <c:ptCount val="10"/>
                <c:pt idx="0">
                  <c:v>2.4</c:v>
                </c:pt>
                <c:pt idx="1">
                  <c:v>2.8</c:v>
                </c:pt>
                <c:pt idx="2">
                  <c:v>2.9</c:v>
                </c:pt>
                <c:pt idx="3">
                  <c:v>3</c:v>
                </c:pt>
                <c:pt idx="4">
                  <c:v>3.2</c:v>
                </c:pt>
                <c:pt idx="5">
                  <c:v>3.3</c:v>
                </c:pt>
                <c:pt idx="6">
                  <c:v>3.4</c:v>
                </c:pt>
                <c:pt idx="7">
                  <c:v>3.6</c:v>
                </c:pt>
                <c:pt idx="8">
                  <c:v>3.6</c:v>
                </c:pt>
                <c:pt idx="9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B6-BC4E-86C2-75FD4F549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988943"/>
        <c:axId val="188700143"/>
      </c:scatterChart>
      <c:valAx>
        <c:axId val="607988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700143"/>
        <c:crosses val="autoZero"/>
        <c:crossBetween val="midCat"/>
      </c:valAx>
      <c:valAx>
        <c:axId val="18870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988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2324</xdr:colOff>
      <xdr:row>0</xdr:row>
      <xdr:rowOff>208156</xdr:rowOff>
    </xdr:from>
    <xdr:to>
      <xdr:col>11</xdr:col>
      <xdr:colOff>431336</xdr:colOff>
      <xdr:row>13</xdr:row>
      <xdr:rowOff>62880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D852C5-9AB5-F048-9C96-E82707285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803519</xdr:colOff>
      <xdr:row>0</xdr:row>
      <xdr:rowOff>419425</xdr:rowOff>
    </xdr:from>
    <xdr:to>
      <xdr:col>10</xdr:col>
      <xdr:colOff>442058</xdr:colOff>
      <xdr:row>13</xdr:row>
      <xdr:rowOff>69035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80C5A9-F7CE-9040-9D13-25266332B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744682</xdr:colOff>
      <xdr:row>0</xdr:row>
      <xdr:rowOff>277235</xdr:rowOff>
    </xdr:from>
    <xdr:to>
      <xdr:col>10</xdr:col>
      <xdr:colOff>381000</xdr:colOff>
      <xdr:row>12</xdr:row>
      <xdr:rowOff>112424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237BE8-6B2A-724F-BE5A-B0D2B389E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E1A98-808F-FD43-9C25-3E8BE6EFE1CE}">
  <dimension ref="A1:I33"/>
  <sheetViews>
    <sheetView tabSelected="1" zoomScaleNormal="100" workbookViewId="0"/>
  </sheetViews>
  <sheetFormatPr defaultColWidth="11" defaultRowHeight="15.95"/>
  <cols>
    <col min="1" max="1" width="13.125" customWidth="1"/>
  </cols>
  <sheetData>
    <row r="1" spans="1:5" ht="39.950000000000003">
      <c r="A1" s="5" t="s">
        <v>0</v>
      </c>
      <c r="B1" s="5" t="s">
        <v>1</v>
      </c>
    </row>
    <row r="2" spans="1:5">
      <c r="A2" s="6">
        <v>17</v>
      </c>
      <c r="B2" s="6">
        <v>110</v>
      </c>
    </row>
    <row r="3" spans="1:5">
      <c r="A3" s="6">
        <v>28</v>
      </c>
      <c r="B3" s="6">
        <v>165</v>
      </c>
    </row>
    <row r="4" spans="1:5">
      <c r="A4" s="6">
        <v>21</v>
      </c>
      <c r="B4" s="6">
        <v>127</v>
      </c>
      <c r="D4" t="s">
        <v>2</v>
      </c>
      <c r="E4">
        <f>CORREL(A2:A11,B2:B11)</f>
        <v>0.98675970628086251</v>
      </c>
    </row>
    <row r="5" spans="1:5">
      <c r="A5" s="6">
        <v>24</v>
      </c>
      <c r="B5" s="6">
        <v>140</v>
      </c>
      <c r="D5" t="s">
        <v>3</v>
      </c>
      <c r="E5">
        <f>INTERCEPT(B2:B11,A2:A11)</f>
        <v>5.372093023255843</v>
      </c>
    </row>
    <row r="6" spans="1:5">
      <c r="A6" s="6">
        <v>27</v>
      </c>
      <c r="B6" s="6">
        <v>151</v>
      </c>
      <c r="D6" t="s">
        <v>4</v>
      </c>
      <c r="E6">
        <f>SLOPE(B2:B11,A2:A11)</f>
        <v>5.8083496777808907</v>
      </c>
    </row>
    <row r="7" spans="1:5">
      <c r="A7" s="6">
        <v>14</v>
      </c>
      <c r="B7" s="6">
        <v>89</v>
      </c>
    </row>
    <row r="8" spans="1:5">
      <c r="A8" s="6">
        <v>30</v>
      </c>
      <c r="B8" s="6">
        <v>187</v>
      </c>
    </row>
    <row r="9" spans="1:5">
      <c r="A9" s="6">
        <v>33</v>
      </c>
      <c r="B9" s="6">
        <v>205</v>
      </c>
    </row>
    <row r="10" spans="1:5">
      <c r="A10" s="6">
        <v>32</v>
      </c>
      <c r="B10" s="6">
        <v>190</v>
      </c>
    </row>
    <row r="11" spans="1:5">
      <c r="A11" s="6">
        <v>23</v>
      </c>
      <c r="B11" s="6">
        <v>136</v>
      </c>
    </row>
    <row r="12" spans="1:5">
      <c r="A12" s="13">
        <v>10</v>
      </c>
      <c r="B12" s="11">
        <f>E5+E6*A12</f>
        <v>63.455589801064747</v>
      </c>
    </row>
    <row r="13" spans="1:5">
      <c r="A13" s="13">
        <v>35</v>
      </c>
      <c r="B13" s="11">
        <f>E5+E6*A13</f>
        <v>208.66433174558702</v>
      </c>
    </row>
    <row r="16" spans="1:5">
      <c r="A16" t="s">
        <v>5</v>
      </c>
    </row>
    <row r="17" spans="1:9" ht="17.100000000000001" thickBot="1"/>
    <row r="18" spans="1:9">
      <c r="A18" s="9" t="s">
        <v>6</v>
      </c>
      <c r="B18" s="9"/>
    </row>
    <row r="19" spans="1:9">
      <c r="A19" t="s">
        <v>7</v>
      </c>
      <c r="B19">
        <v>0.98675970628086263</v>
      </c>
    </row>
    <row r="20" spans="1:9">
      <c r="A20" t="s">
        <v>8</v>
      </c>
      <c r="B20">
        <v>0.97369471793949436</v>
      </c>
    </row>
    <row r="21" spans="1:9">
      <c r="A21" t="s">
        <v>9</v>
      </c>
      <c r="B21">
        <v>0.97040655768193118</v>
      </c>
    </row>
    <row r="22" spans="1:9">
      <c r="A22" t="s">
        <v>10</v>
      </c>
      <c r="B22">
        <v>6.3766283994777853</v>
      </c>
    </row>
    <row r="23" spans="1:9" ht="17.100000000000001" thickBot="1">
      <c r="A23" s="7" t="s">
        <v>11</v>
      </c>
      <c r="B23" s="7">
        <v>10</v>
      </c>
    </row>
    <row r="25" spans="1:9" ht="17.100000000000001" thickBot="1">
      <c r="A25" t="s">
        <v>12</v>
      </c>
    </row>
    <row r="26" spans="1:9">
      <c r="A26" s="8"/>
      <c r="B26" s="8" t="s">
        <v>13</v>
      </c>
      <c r="C26" s="8" t="s">
        <v>14</v>
      </c>
      <c r="D26" s="8" t="s">
        <v>15</v>
      </c>
      <c r="E26" s="8" t="s">
        <v>16</v>
      </c>
      <c r="F26" s="8" t="s">
        <v>17</v>
      </c>
    </row>
    <row r="27" spans="1:9">
      <c r="A27" t="s">
        <v>18</v>
      </c>
      <c r="B27">
        <v>1</v>
      </c>
      <c r="C27">
        <v>12040.708882039788</v>
      </c>
      <c r="D27">
        <v>12040.708882039788</v>
      </c>
      <c r="E27">
        <v>296.12143012186419</v>
      </c>
      <c r="F27">
        <v>1.3232792851980815E-7</v>
      </c>
    </row>
    <row r="28" spans="1:9">
      <c r="A28" t="s">
        <v>19</v>
      </c>
      <c r="B28">
        <v>8</v>
      </c>
      <c r="C28">
        <v>325.291117960213</v>
      </c>
      <c r="D28">
        <v>40.661389745026625</v>
      </c>
    </row>
    <row r="29" spans="1:9" ht="17.100000000000001" thickBot="1">
      <c r="A29" s="7" t="s">
        <v>20</v>
      </c>
      <c r="B29" s="7">
        <v>9</v>
      </c>
      <c r="C29" s="7">
        <v>12366</v>
      </c>
      <c r="D29" s="7"/>
      <c r="E29" s="7"/>
      <c r="F29" s="7"/>
    </row>
    <row r="30" spans="1:9" ht="17.100000000000001" thickBot="1"/>
    <row r="31" spans="1:9">
      <c r="A31" s="8"/>
      <c r="B31" s="8" t="s">
        <v>21</v>
      </c>
      <c r="C31" s="8" t="s">
        <v>10</v>
      </c>
      <c r="D31" s="8" t="s">
        <v>22</v>
      </c>
      <c r="E31" s="8" t="s">
        <v>23</v>
      </c>
      <c r="F31" s="8" t="s">
        <v>24</v>
      </c>
      <c r="G31" s="8" t="s">
        <v>25</v>
      </c>
      <c r="H31" s="8" t="s">
        <v>26</v>
      </c>
      <c r="I31" s="8" t="s">
        <v>27</v>
      </c>
    </row>
    <row r="32" spans="1:9">
      <c r="A32" t="s">
        <v>28</v>
      </c>
      <c r="B32">
        <v>5.372093023255843</v>
      </c>
      <c r="C32">
        <v>8.6431176947354427</v>
      </c>
      <c r="D32">
        <v>0.62154574460185896</v>
      </c>
      <c r="E32">
        <v>0.55153662033087447</v>
      </c>
      <c r="F32">
        <v>-14.558972121860396</v>
      </c>
      <c r="G32">
        <v>25.303158168372082</v>
      </c>
      <c r="H32">
        <v>-14.558972121860396</v>
      </c>
      <c r="I32">
        <v>25.303158168372082</v>
      </c>
    </row>
    <row r="33" spans="1:9" ht="17.100000000000001" thickBot="1">
      <c r="A33" s="7" t="s">
        <v>29</v>
      </c>
      <c r="B33" s="7">
        <v>5.8083496777808898</v>
      </c>
      <c r="C33" s="7">
        <v>0.33753424011955679</v>
      </c>
      <c r="D33" s="7">
        <v>17.20817916346364</v>
      </c>
      <c r="E33" s="7">
        <v>1.3232792851980815E-7</v>
      </c>
      <c r="F33" s="7">
        <v>5.0299943242921952</v>
      </c>
      <c r="G33" s="7">
        <v>6.5867050312695845</v>
      </c>
      <c r="H33" s="7">
        <v>5.0299943242921952</v>
      </c>
      <c r="I33" s="7">
        <v>6.5867050312695845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5CC3-5D76-934C-A0F8-F32383495A07}">
  <dimension ref="A1:I34"/>
  <sheetViews>
    <sheetView zoomScaleNormal="100" workbookViewId="0"/>
  </sheetViews>
  <sheetFormatPr defaultColWidth="11" defaultRowHeight="15.95"/>
  <cols>
    <col min="1" max="1" width="16.625" customWidth="1"/>
  </cols>
  <sheetData>
    <row r="1" spans="1:4" ht="51">
      <c r="A1" s="2" t="s">
        <v>30</v>
      </c>
      <c r="B1" s="2" t="s">
        <v>31</v>
      </c>
    </row>
    <row r="2" spans="1:4">
      <c r="A2" s="1">
        <v>1</v>
      </c>
      <c r="B2" s="1">
        <v>12.8</v>
      </c>
      <c r="C2" t="s">
        <v>2</v>
      </c>
      <c r="D2">
        <f>CORREL(A2:A11,B2:B11)</f>
        <v>0.9653906065151181</v>
      </c>
    </row>
    <row r="3" spans="1:4">
      <c r="A3" s="1">
        <v>2</v>
      </c>
      <c r="B3" s="1">
        <v>15.3</v>
      </c>
      <c r="C3" t="s">
        <v>3</v>
      </c>
      <c r="D3">
        <f>INTERCEPT(B2:B11,A2:A11)</f>
        <v>13.547762425242315</v>
      </c>
    </row>
    <row r="4" spans="1:4">
      <c r="A4" s="1">
        <v>3</v>
      </c>
      <c r="B4" s="1">
        <v>15.2</v>
      </c>
      <c r="C4" t="s">
        <v>4</v>
      </c>
      <c r="D4">
        <f>SLOPE(B2:B11,A2:A11)</f>
        <v>0.64631882862445866</v>
      </c>
    </row>
    <row r="5" spans="1:4">
      <c r="A5" s="1">
        <v>4</v>
      </c>
      <c r="B5" s="1">
        <v>16.8</v>
      </c>
    </row>
    <row r="6" spans="1:4">
      <c r="A6" s="1">
        <v>5</v>
      </c>
      <c r="B6" s="1">
        <v>17.600000000000001</v>
      </c>
    </row>
    <row r="7" spans="1:4">
      <c r="A7" s="1">
        <v>10</v>
      </c>
      <c r="B7" s="1">
        <v>17.899999999999999</v>
      </c>
    </row>
    <row r="8" spans="1:4">
      <c r="A8" s="1">
        <v>10</v>
      </c>
      <c r="B8" s="1">
        <v>20.100000000000001</v>
      </c>
    </row>
    <row r="9" spans="1:4">
      <c r="A9" s="1">
        <v>13</v>
      </c>
      <c r="B9" s="1">
        <v>24</v>
      </c>
    </row>
    <row r="10" spans="1:4">
      <c r="A10" s="1">
        <v>18</v>
      </c>
      <c r="B10" s="1">
        <v>26.2</v>
      </c>
    </row>
    <row r="11" spans="1:4">
      <c r="A11" s="1">
        <v>23</v>
      </c>
      <c r="B11" s="1">
        <v>27.1</v>
      </c>
    </row>
    <row r="12" spans="1:4">
      <c r="A12" s="10">
        <v>25</v>
      </c>
      <c r="B12" s="11">
        <f>D3+D4*A12</f>
        <v>29.705733140853781</v>
      </c>
    </row>
    <row r="13" spans="1:4">
      <c r="A13" s="10">
        <v>1.5</v>
      </c>
      <c r="B13" s="11">
        <f>D3+D4*A13</f>
        <v>14.517240668179003</v>
      </c>
    </row>
    <row r="14" spans="1:4">
      <c r="A14" s="10">
        <v>5</v>
      </c>
      <c r="B14" s="11">
        <f>D3+D4*A14</f>
        <v>16.779356568364609</v>
      </c>
    </row>
    <row r="15" spans="1:4">
      <c r="A15" s="11">
        <f>(B15-$D$3)/$D$4</f>
        <v>9.9830567964262968</v>
      </c>
      <c r="B15" s="11">
        <v>20</v>
      </c>
    </row>
    <row r="16" spans="1:4">
      <c r="A16" s="11">
        <f>(B16-$D$3)/$D$4</f>
        <v>2.2469368219527808</v>
      </c>
      <c r="B16" s="11">
        <v>15</v>
      </c>
    </row>
    <row r="17" spans="1:9">
      <c r="A17" t="s">
        <v>5</v>
      </c>
    </row>
    <row r="18" spans="1:9" ht="17.100000000000001" thickBot="1"/>
    <row r="19" spans="1:9">
      <c r="A19" s="9" t="s">
        <v>6</v>
      </c>
      <c r="B19" s="9"/>
    </row>
    <row r="20" spans="1:9">
      <c r="A20" t="s">
        <v>7</v>
      </c>
      <c r="B20">
        <v>0.96539060651511799</v>
      </c>
    </row>
    <row r="21" spans="1:9">
      <c r="A21" t="s">
        <v>8</v>
      </c>
      <c r="B21">
        <v>0.93197902314762737</v>
      </c>
    </row>
    <row r="22" spans="1:9">
      <c r="A22" t="s">
        <v>9</v>
      </c>
      <c r="B22">
        <v>0.92347640104108075</v>
      </c>
    </row>
    <row r="23" spans="1:9">
      <c r="A23" t="s">
        <v>10</v>
      </c>
      <c r="B23">
        <v>1.3593968841500388</v>
      </c>
    </row>
    <row r="24" spans="1:9" ht="17.100000000000001" thickBot="1">
      <c r="A24" s="7" t="s">
        <v>11</v>
      </c>
      <c r="B24" s="7">
        <v>10</v>
      </c>
    </row>
    <row r="26" spans="1:9" ht="17.100000000000001" thickBot="1">
      <c r="A26" t="s">
        <v>12</v>
      </c>
    </row>
    <row r="27" spans="1:9">
      <c r="A27" s="8"/>
      <c r="B27" s="8" t="s">
        <v>13</v>
      </c>
      <c r="C27" s="8" t="s">
        <v>14</v>
      </c>
      <c r="D27" s="8" t="s">
        <v>15</v>
      </c>
      <c r="E27" s="8" t="s">
        <v>16</v>
      </c>
      <c r="F27" s="8" t="s">
        <v>17</v>
      </c>
    </row>
    <row r="28" spans="1:9">
      <c r="A28" t="s">
        <v>18</v>
      </c>
      <c r="B28">
        <v>1</v>
      </c>
      <c r="C28">
        <v>202.55632089090534</v>
      </c>
      <c r="D28">
        <v>202.55632089090534</v>
      </c>
      <c r="E28">
        <v>109.61077788345452</v>
      </c>
      <c r="F28">
        <v>6.0200750440189988E-6</v>
      </c>
    </row>
    <row r="29" spans="1:9">
      <c r="A29" t="s">
        <v>19</v>
      </c>
      <c r="B29">
        <v>8</v>
      </c>
      <c r="C29">
        <v>14.78367910909467</v>
      </c>
      <c r="D29">
        <v>1.8479598886368338</v>
      </c>
    </row>
    <row r="30" spans="1:9" ht="17.100000000000001" thickBot="1">
      <c r="A30" s="7" t="s">
        <v>20</v>
      </c>
      <c r="B30" s="7">
        <v>9</v>
      </c>
      <c r="C30" s="7">
        <v>217.34</v>
      </c>
      <c r="D30" s="7"/>
      <c r="E30" s="7"/>
      <c r="F30" s="7"/>
    </row>
    <row r="31" spans="1:9" ht="17.100000000000001" thickBot="1"/>
    <row r="32" spans="1:9">
      <c r="A32" s="8"/>
      <c r="B32" s="8" t="s">
        <v>21</v>
      </c>
      <c r="C32" s="8" t="s">
        <v>10</v>
      </c>
      <c r="D32" s="8" t="s">
        <v>22</v>
      </c>
      <c r="E32" s="8" t="s">
        <v>23</v>
      </c>
      <c r="F32" s="8" t="s">
        <v>24</v>
      </c>
      <c r="G32" s="8" t="s">
        <v>25</v>
      </c>
      <c r="H32" s="8" t="s">
        <v>26</v>
      </c>
      <c r="I32" s="8" t="s">
        <v>27</v>
      </c>
    </row>
    <row r="33" spans="1:9">
      <c r="A33" t="s">
        <v>28</v>
      </c>
      <c r="B33">
        <v>13.547762425242315</v>
      </c>
      <c r="C33">
        <v>0.69761470535467163</v>
      </c>
      <c r="D33">
        <v>19.420121624807994</v>
      </c>
      <c r="E33">
        <v>5.1330925622713183E-8</v>
      </c>
      <c r="F33">
        <v>11.939060029915206</v>
      </c>
      <c r="G33">
        <v>15.156464820569424</v>
      </c>
      <c r="H33">
        <v>11.939060029915206</v>
      </c>
      <c r="I33">
        <v>15.156464820569424</v>
      </c>
    </row>
    <row r="34" spans="1:9" ht="17.100000000000001" thickBot="1">
      <c r="A34" s="7" t="s">
        <v>30</v>
      </c>
      <c r="B34" s="7">
        <v>0.64631882862445855</v>
      </c>
      <c r="C34" s="7">
        <v>6.1733397365212744E-2</v>
      </c>
      <c r="D34" s="7">
        <v>10.469516602186296</v>
      </c>
      <c r="E34" s="7">
        <v>6.0200750440190098E-6</v>
      </c>
      <c r="F34" s="7">
        <v>0.50396135902007599</v>
      </c>
      <c r="G34" s="7">
        <v>0.78867629822884111</v>
      </c>
      <c r="H34" s="7">
        <v>0.50396135902007599</v>
      </c>
      <c r="I34" s="7">
        <v>0.78867629822884111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37904-F21E-0547-B226-30F38B0C19A7}">
  <dimension ref="A1:I34"/>
  <sheetViews>
    <sheetView zoomScaleNormal="100" workbookViewId="0"/>
  </sheetViews>
  <sheetFormatPr defaultColWidth="11" defaultRowHeight="15.95"/>
  <cols>
    <col min="1" max="1" width="17.625" customWidth="1"/>
    <col min="2" max="2" width="12.5" customWidth="1"/>
  </cols>
  <sheetData>
    <row r="1" spans="1:4" ht="51">
      <c r="A1" s="2" t="s">
        <v>32</v>
      </c>
      <c r="B1" s="3" t="s">
        <v>33</v>
      </c>
    </row>
    <row r="2" spans="1:4">
      <c r="A2" s="4">
        <v>46</v>
      </c>
      <c r="B2" s="4">
        <v>2.4</v>
      </c>
      <c r="C2" t="s">
        <v>2</v>
      </c>
      <c r="D2">
        <f>CORREL(A2:A11,B2:B11)</f>
        <v>0.9589585407380733</v>
      </c>
    </row>
    <row r="3" spans="1:4">
      <c r="A3" s="4">
        <v>48</v>
      </c>
      <c r="B3" s="4">
        <v>2.8</v>
      </c>
      <c r="C3" t="s">
        <v>3</v>
      </c>
      <c r="D3">
        <f>INTERCEPT(B2:B11,A2:A11)</f>
        <v>-2.9788461538461544</v>
      </c>
    </row>
    <row r="4" spans="1:4">
      <c r="A4" s="4">
        <v>48</v>
      </c>
      <c r="B4" s="4">
        <v>2.9</v>
      </c>
      <c r="C4" t="s">
        <v>4</v>
      </c>
      <c r="D4">
        <f>SLOPE(B2:B11,A2:A11)</f>
        <v>0.12115384615384617</v>
      </c>
    </row>
    <row r="5" spans="1:4">
      <c r="A5" s="4">
        <v>50</v>
      </c>
      <c r="B5" s="4">
        <v>3</v>
      </c>
    </row>
    <row r="6" spans="1:4">
      <c r="A6" s="4">
        <v>50</v>
      </c>
      <c r="B6" s="4">
        <v>3.2</v>
      </c>
    </row>
    <row r="7" spans="1:4">
      <c r="A7" s="4">
        <v>50</v>
      </c>
      <c r="B7" s="4">
        <v>3.3</v>
      </c>
    </row>
    <row r="8" spans="1:4">
      <c r="A8" s="4">
        <v>52</v>
      </c>
      <c r="B8" s="4">
        <v>3.4</v>
      </c>
    </row>
    <row r="9" spans="1:4">
      <c r="A9" s="4">
        <v>55</v>
      </c>
      <c r="B9" s="4">
        <v>3.6</v>
      </c>
    </row>
    <row r="10" spans="1:4">
      <c r="A10" s="4">
        <v>55</v>
      </c>
      <c r="B10" s="4">
        <v>3.6</v>
      </c>
    </row>
    <row r="11" spans="1:4">
      <c r="A11" s="4">
        <v>56</v>
      </c>
      <c r="B11" s="4">
        <v>3.8</v>
      </c>
    </row>
    <row r="12" spans="1:4">
      <c r="A12" s="12">
        <v>41</v>
      </c>
      <c r="B12" s="11">
        <f>$D$4*A12+$D$3</f>
        <v>1.9884615384615385</v>
      </c>
    </row>
    <row r="13" spans="1:4">
      <c r="A13" s="12">
        <v>60</v>
      </c>
      <c r="B13" s="11">
        <f t="shared" ref="B13:B14" si="0">$D$4*A13+$D$3</f>
        <v>4.2903846153846157</v>
      </c>
    </row>
    <row r="14" spans="1:4">
      <c r="A14" s="12">
        <v>50</v>
      </c>
      <c r="B14" s="11">
        <f t="shared" si="0"/>
        <v>3.078846153846154</v>
      </c>
    </row>
    <row r="15" spans="1:4">
      <c r="A15" s="11">
        <f>(B15-$D$3)/$D$4</f>
        <v>56.777777777777779</v>
      </c>
      <c r="B15" s="11">
        <v>3.9</v>
      </c>
    </row>
    <row r="16" spans="1:4">
      <c r="A16" s="11">
        <f t="shared" ref="A16:A17" si="1">(B16-$D$3)/$D$4</f>
        <v>57.603174603174601</v>
      </c>
      <c r="B16" s="11">
        <v>4</v>
      </c>
    </row>
    <row r="17" spans="1:9">
      <c r="A17" s="11">
        <f t="shared" si="1"/>
        <v>65.857142857142847</v>
      </c>
      <c r="B17" s="11">
        <v>5</v>
      </c>
    </row>
    <row r="18" spans="1:9" ht="17.100000000000001" thickBot="1"/>
    <row r="19" spans="1:9">
      <c r="A19" s="9" t="s">
        <v>6</v>
      </c>
      <c r="B19" s="9"/>
    </row>
    <row r="20" spans="1:9">
      <c r="A20" t="s">
        <v>7</v>
      </c>
      <c r="B20">
        <v>0.95895854073807318</v>
      </c>
    </row>
    <row r="21" spans="1:9">
      <c r="A21" t="s">
        <v>8</v>
      </c>
      <c r="B21">
        <v>0.91960148285449483</v>
      </c>
    </row>
    <row r="22" spans="1:9">
      <c r="A22" t="s">
        <v>9</v>
      </c>
      <c r="B22">
        <v>0.90955166821130673</v>
      </c>
    </row>
    <row r="23" spans="1:9">
      <c r="A23" t="s">
        <v>10</v>
      </c>
      <c r="B23">
        <v>0.12916149700159218</v>
      </c>
    </row>
    <row r="24" spans="1:9" ht="17.100000000000001" thickBot="1">
      <c r="A24" s="7" t="s">
        <v>11</v>
      </c>
      <c r="B24" s="7">
        <v>10</v>
      </c>
    </row>
    <row r="26" spans="1:9" ht="17.100000000000001" thickBot="1">
      <c r="A26" t="s">
        <v>12</v>
      </c>
    </row>
    <row r="27" spans="1:9">
      <c r="A27" s="8"/>
      <c r="B27" s="8" t="s">
        <v>13</v>
      </c>
      <c r="C27" s="8" t="s">
        <v>14</v>
      </c>
      <c r="D27" s="8" t="s">
        <v>15</v>
      </c>
      <c r="E27" s="8" t="s">
        <v>16</v>
      </c>
      <c r="F27" s="8" t="s">
        <v>17</v>
      </c>
    </row>
    <row r="28" spans="1:9">
      <c r="A28" t="s">
        <v>18</v>
      </c>
      <c r="B28">
        <v>1</v>
      </c>
      <c r="C28">
        <v>1.5265384615384616</v>
      </c>
      <c r="D28">
        <v>1.5265384615384616</v>
      </c>
      <c r="E28">
        <v>91.50432276657061</v>
      </c>
      <c r="F28">
        <v>1.1811851205459201E-5</v>
      </c>
    </row>
    <row r="29" spans="1:9">
      <c r="A29" t="s">
        <v>19</v>
      </c>
      <c r="B29">
        <v>8</v>
      </c>
      <c r="C29">
        <v>0.13346153846153846</v>
      </c>
      <c r="D29">
        <v>1.6682692307692308E-2</v>
      </c>
    </row>
    <row r="30" spans="1:9" ht="17.100000000000001" thickBot="1">
      <c r="A30" s="7" t="s">
        <v>20</v>
      </c>
      <c r="B30" s="7">
        <v>9</v>
      </c>
      <c r="C30" s="7">
        <v>1.6600000000000001</v>
      </c>
      <c r="D30" s="7"/>
      <c r="E30" s="7"/>
      <c r="F30" s="7"/>
    </row>
    <row r="31" spans="1:9" ht="17.100000000000001" thickBot="1"/>
    <row r="32" spans="1:9">
      <c r="A32" s="8"/>
      <c r="B32" s="8" t="s">
        <v>21</v>
      </c>
      <c r="C32" s="8" t="s">
        <v>10</v>
      </c>
      <c r="D32" s="8" t="s">
        <v>22</v>
      </c>
      <c r="E32" s="8" t="s">
        <v>23</v>
      </c>
      <c r="F32" s="8" t="s">
        <v>24</v>
      </c>
      <c r="G32" s="8" t="s">
        <v>25</v>
      </c>
      <c r="H32" s="8" t="s">
        <v>26</v>
      </c>
      <c r="I32" s="8" t="s">
        <v>27</v>
      </c>
    </row>
    <row r="33" spans="1:9">
      <c r="A33" t="s">
        <v>28</v>
      </c>
      <c r="B33">
        <v>-2.9788461538461553</v>
      </c>
      <c r="C33">
        <v>0.64722174517396702</v>
      </c>
      <c r="D33">
        <v>-4.6025124712790202</v>
      </c>
      <c r="E33">
        <v>1.7496971644020906E-3</v>
      </c>
      <c r="F33">
        <v>-4.4713421746113813</v>
      </c>
      <c r="G33">
        <v>-1.4863501330809297</v>
      </c>
      <c r="H33">
        <v>-4.4713421746113813</v>
      </c>
      <c r="I33">
        <v>-1.4863501330809297</v>
      </c>
    </row>
    <row r="34" spans="1:9" ht="17.100000000000001" thickBot="1">
      <c r="A34" s="7" t="s">
        <v>32</v>
      </c>
      <c r="B34" s="7">
        <v>0.12115384615384618</v>
      </c>
      <c r="C34" s="7">
        <v>1.2665326800307204E-2</v>
      </c>
      <c r="D34" s="7">
        <v>9.5657891868141558</v>
      </c>
      <c r="E34" s="7">
        <v>1.1811851205459201E-5</v>
      </c>
      <c r="F34" s="7">
        <v>9.1947550178625603E-2</v>
      </c>
      <c r="G34" s="7">
        <v>0.15036014212906676</v>
      </c>
      <c r="H34" s="7">
        <v>9.1947550178625603E-2</v>
      </c>
      <c r="I34" s="7">
        <v>0.15036014212906676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Inna Griņičeva</cp:lastModifiedBy>
  <cp:revision/>
  <dcterms:created xsi:type="dcterms:W3CDTF">2021-09-07T08:49:27Z</dcterms:created>
  <dcterms:modified xsi:type="dcterms:W3CDTF">2022-05-05T09:53:02Z</dcterms:modified>
  <cp:category/>
  <cp:contentStatus/>
</cp:coreProperties>
</file>